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2645" activeTab="1"/>
  </bookViews>
  <sheets>
    <sheet name="Лист1 (3)" sheetId="3" r:id="rId1"/>
    <sheet name="Лист1 (2)" sheetId="2" r:id="rId2"/>
  </sheets>
  <definedNames>
    <definedName name="_xlnm.Print_Area" localSheetId="1">'Лист1 (2)'!$A$1:$M$44</definedName>
    <definedName name="_xlnm.Print_Area" localSheetId="0">'Лист1 (3)'!$A$1:$N$45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" l="1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12" i="3"/>
  <c r="E44" i="2" l="1"/>
  <c r="F44" i="2"/>
  <c r="G44" i="2"/>
  <c r="I44" i="2"/>
  <c r="J44" i="2"/>
  <c r="K44" i="2"/>
  <c r="L44" i="2"/>
  <c r="M44" i="2"/>
  <c r="D44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4" i="2" s="1"/>
  <c r="H41" i="2"/>
  <c r="H42" i="2"/>
  <c r="H43" i="2"/>
  <c r="J12" i="3"/>
  <c r="J12" i="2"/>
  <c r="K43" i="3" l="1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 l="1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K23" i="3"/>
  <c r="J23" i="3"/>
  <c r="K22" i="3"/>
  <c r="J22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K13" i="2" l="1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</calcChain>
</file>

<file path=xl/sharedStrings.xml><?xml version="1.0" encoding="utf-8"?>
<sst xmlns="http://schemas.openxmlformats.org/spreadsheetml/2006/main" count="172" uniqueCount="93">
  <si>
    <t>ЄДРПОУ</t>
  </si>
  <si>
    <t>Найменування платника</t>
  </si>
  <si>
    <t>00686753</t>
  </si>
  <si>
    <t>03768084</t>
  </si>
  <si>
    <t>03768061</t>
  </si>
  <si>
    <t>ПСП ІМ. КОТОВСЬКОГО</t>
  </si>
  <si>
    <t>03768078</t>
  </si>
  <si>
    <t>30901298</t>
  </si>
  <si>
    <t>34457502</t>
  </si>
  <si>
    <t>ФГ "Саврань Агротехсервіс"</t>
  </si>
  <si>
    <t>31630675</t>
  </si>
  <si>
    <t>31630665</t>
  </si>
  <si>
    <t>ПСП "КОЛОС УКРАЇНИ"</t>
  </si>
  <si>
    <t>31630701</t>
  </si>
  <si>
    <t>39394107</t>
  </si>
  <si>
    <t>37015604</t>
  </si>
  <si>
    <t>30817641</t>
  </si>
  <si>
    <t>37015562</t>
  </si>
  <si>
    <t>35233316</t>
  </si>
  <si>
    <t>Фермерське господарство "Бiлоус"</t>
  </si>
  <si>
    <t>32935685</t>
  </si>
  <si>
    <t>31630764</t>
  </si>
  <si>
    <t>35233342</t>
  </si>
  <si>
    <t>30901282</t>
  </si>
  <si>
    <t>СТОВ "Агросвіт"</t>
  </si>
  <si>
    <t>37015468</t>
  </si>
  <si>
    <t>33802952</t>
  </si>
  <si>
    <t>35233321</t>
  </si>
  <si>
    <t>22512172</t>
  </si>
  <si>
    <t>30901151</t>
  </si>
  <si>
    <t>37015473</t>
  </si>
  <si>
    <t>РВВ,ФГ</t>
  </si>
  <si>
    <t>30029647</t>
  </si>
  <si>
    <t>42764525</t>
  </si>
  <si>
    <t>МИШКО АГРО ФГ</t>
  </si>
  <si>
    <t>37324876</t>
  </si>
  <si>
    <t>ФГ "ТИМУШ М.І."</t>
  </si>
  <si>
    <t>35233447</t>
  </si>
  <si>
    <t>30901214</t>
  </si>
  <si>
    <t>КАПУСТЯНСЬКЕ СФГ</t>
  </si>
  <si>
    <t>30901167</t>
  </si>
  <si>
    <t>ВIТАЛIЙ СФГ</t>
  </si>
  <si>
    <t>32935638</t>
  </si>
  <si>
    <t>ДИАЛОГ. ФХ</t>
  </si>
  <si>
    <t>33803034</t>
  </si>
  <si>
    <t>СОБОЛЬ.ФГ</t>
  </si>
  <si>
    <t>ТОВ ІМ. КІРОВА,</t>
  </si>
  <si>
    <t>ТОВ "СЗПТ"</t>
  </si>
  <si>
    <t>ТДВ  АПК  "Саврань"</t>
  </si>
  <si>
    <t>ТОВ "ВІДРОДЖЕННЯ",</t>
  </si>
  <si>
    <t>ПП "Добробут",</t>
  </si>
  <si>
    <t>ТОВ "АПК "САВРАНЬ",</t>
  </si>
  <si>
    <t>ВIДРОДЖЕННЯ-СВМ ФГ,</t>
  </si>
  <si>
    <t>,СВК "ПРИБУЖЕЦЬ",</t>
  </si>
  <si>
    <t>ФГ "СУШКО-В"</t>
  </si>
  <si>
    <t>,ФГ "ВОГАС"</t>
  </si>
  <si>
    <t>ПСП "Буревісник"</t>
  </si>
  <si>
    <t>,ФГ "МОЯ ФАЗЕНДА"</t>
  </si>
  <si>
    <t>,ФЕРМЕРСЬКЕ ГОСПОДАРСТВО "БОГДАН - С"</t>
  </si>
  <si>
    <t>ФГ "Коровенко"</t>
  </si>
  <si>
    <t xml:space="preserve"> ФГ,"РАЙДУГА"</t>
  </si>
  <si>
    <t>ФГ "НИВА",</t>
  </si>
  <si>
    <t>ТОВАРИСТВО З ОБМЕЖЕНОЮ ВІДПОВІДАЛЬНІСТ концебівське</t>
  </si>
  <si>
    <t>СТОВ "ДРУЖБА"</t>
  </si>
  <si>
    <t>,ФЕРМЕРСЬКЕ ГОСПОДАРСТВО "КАМ'ЯНСЬКЕ"</t>
  </si>
  <si>
    <t>Додаток №1</t>
  </si>
  <si>
    <t>ТОВ "НИВА"</t>
  </si>
  <si>
    <t>Площа земель під паями у 2021 році,га</t>
  </si>
  <si>
    <t>Площа земель під орендою у 2021 році,га</t>
  </si>
  <si>
    <t>У % до  НГО вартості землі (31017,00)</t>
  </si>
  <si>
    <t>Площа земель під орендою у 2022 році,га</t>
  </si>
  <si>
    <t>Площа земель під паями у 2022 році,га</t>
  </si>
  <si>
    <t>*</t>
  </si>
  <si>
    <t>Перераховано податків до бюджету, тис.гн</t>
  </si>
  <si>
    <t xml:space="preserve">Надходження податків за 2021 рік в розрізі платників (до всіх рівнів бюджету) станом на 01.01.2022 року, </t>
  </si>
  <si>
    <t xml:space="preserve">ПДФО із заробітної        плати  (100%), тис.грн                                  </t>
  </si>
  <si>
    <t xml:space="preserve"> Сплочено ПДФО з паїв (100%),тис.грн</t>
  </si>
  <si>
    <t>Розмір ПДФО на 1 га під паями,грн</t>
  </si>
  <si>
    <t>Орендна плата ща землю,тис.грн</t>
  </si>
  <si>
    <t>Єдиний податок,тис.грн</t>
  </si>
  <si>
    <t>Перераховано податків до бюджету,тис.грн</t>
  </si>
  <si>
    <t xml:space="preserve">ПДФО із заробітної        плати (100%),тис.грн.                      </t>
  </si>
  <si>
    <t xml:space="preserve"> Сплочено ПДФО з паїв (100%) тис.грн</t>
  </si>
  <si>
    <t>Розмір ПДФО на 1 га під паями, грн</t>
  </si>
  <si>
    <t xml:space="preserve"> Річна сума  орендної плати по договору, тис.грн.</t>
  </si>
  <si>
    <t>Сплочено орендної плати ,тис.грн</t>
  </si>
  <si>
    <t xml:space="preserve">Надходження податків за 2022 рік в розрізі платників (до всіх рівнів бюджету) станом на 01.07.2022 року, </t>
  </si>
  <si>
    <t>Єдиний податок,грн</t>
  </si>
  <si>
    <t>Орендна плата</t>
  </si>
  <si>
    <t xml:space="preserve">ПДФО із заробітної        плати  (100%) на 1 га  площі , грн </t>
  </si>
  <si>
    <t xml:space="preserve">ПДФО із заробітної        плати  (100%) на 1 га  площі що  обробляється , грн                                 </t>
  </si>
  <si>
    <t>Всього</t>
  </si>
  <si>
    <t>Середній показник по сплаті податку з доходів фізичних осіб на 1 га площі, що обробляється по п"яти  найбільших платнкам, становить 1851,32 грн.  При сплаті всіма землекористувачами  на рівні середнього показника додаткові надходження до  селищного бюджету становлять  38766,2 тис.грн.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</si>
</sst>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2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164" fontId="3" fillId="0" borderId="3" xfId="0" applyNumberFormat="1" applyFont="1" applyBorder="1" applyAlignment="1" applyProtection="1">
      <alignment horizontal="right" vertical="top" wrapText="1"/>
    </xf>
    <xf numFmtId="0" fontId="4" fillId="0" borderId="2" xfId="0" applyFont="1" applyBorder="1"/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vertical="top" wrapText="1"/>
    </xf>
    <xf numFmtId="0" fontId="1" fillId="0" borderId="0" xfId="0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right" vertical="center" wrapText="1"/>
    </xf>
    <xf numFmtId="165" fontId="4" fillId="0" borderId="2" xfId="0" applyNumberFormat="1" applyFont="1" applyBorder="1"/>
    <xf numFmtId="2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164" fontId="3" fillId="0" borderId="6" xfId="0" applyNumberFormat="1" applyFont="1" applyBorder="1" applyAlignment="1" applyProtection="1">
      <alignment horizontal="right" vertical="top" wrapText="1"/>
    </xf>
    <xf numFmtId="0" fontId="5" fillId="0" borderId="2" xfId="0" applyFont="1" applyBorder="1" applyAlignment="1">
      <alignment vertical="top" wrapText="1"/>
    </xf>
    <xf numFmtId="0" fontId="5" fillId="0" borderId="5" xfId="0" applyFont="1" applyBorder="1" applyAlignment="1">
      <alignment wrapText="1"/>
    </xf>
    <xf numFmtId="2" fontId="4" fillId="0" borderId="2" xfId="0" applyNumberFormat="1" applyFont="1" applyBorder="1"/>
    <xf numFmtId="0" fontId="3" fillId="0" borderId="9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right" vertical="center" wrapText="1"/>
    </xf>
    <xf numFmtId="164" fontId="3" fillId="0" borderId="10" xfId="0" applyNumberFormat="1" applyFont="1" applyBorder="1" applyAlignment="1" applyProtection="1">
      <alignment horizontal="right" vertical="top" wrapText="1"/>
    </xf>
    <xf numFmtId="0" fontId="4" fillId="0" borderId="7" xfId="0" applyFont="1" applyBorder="1"/>
    <xf numFmtId="2" fontId="4" fillId="0" borderId="7" xfId="0" applyNumberFormat="1" applyFont="1" applyBorder="1"/>
    <xf numFmtId="2" fontId="4" fillId="0" borderId="7" xfId="0" applyNumberFormat="1" applyFont="1" applyBorder="1" applyAlignment="1">
      <alignment horizontal="right"/>
    </xf>
    <xf numFmtId="165" fontId="4" fillId="0" borderId="7" xfId="0" applyNumberFormat="1" applyFont="1" applyBorder="1"/>
    <xf numFmtId="0" fontId="3" fillId="0" borderId="2" xfId="0" applyFont="1" applyFill="1" applyBorder="1" applyAlignment="1" applyProtection="1">
      <alignment horizontal="left" vertical="center" wrapText="1"/>
    </xf>
    <xf numFmtId="2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center" vertical="top" wrapText="1"/>
    </xf>
    <xf numFmtId="0" fontId="8" fillId="0" borderId="2" xfId="0" applyFont="1" applyBorder="1" applyAlignment="1">
      <alignment horizont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/>
    <xf numFmtId="0" fontId="4" fillId="0" borderId="2" xfId="0" applyFont="1" applyBorder="1" applyAlignment="1">
      <alignment wrapText="1"/>
    </xf>
    <xf numFmtId="0" fontId="0" fillId="0" borderId="2" xfId="0" applyFont="1" applyBorder="1" applyAlignment="1"/>
    <xf numFmtId="0" fontId="5" fillId="0" borderId="7" xfId="0" applyFont="1" applyBorder="1" applyAlignment="1">
      <alignment wrapText="1"/>
    </xf>
    <xf numFmtId="0" fontId="0" fillId="0" borderId="8" xfId="0" applyBorder="1" applyAlignment="1"/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vertical="top" wrapText="1"/>
    </xf>
    <xf numFmtId="0" fontId="0" fillId="0" borderId="8" xfId="0" applyBorder="1" applyAlignment="1">
      <alignment wrapText="1"/>
    </xf>
    <xf numFmtId="0" fontId="9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3"/>
  <sheetViews>
    <sheetView view="pageBreakPreview" zoomScale="60" workbookViewId="0">
      <selection activeCell="H12" sqref="H12"/>
    </sheetView>
  </sheetViews>
  <sheetFormatPr defaultRowHeight="15" x14ac:dyDescent="0.25"/>
  <cols>
    <col min="1" max="1" width="2.42578125" customWidth="1"/>
    <col min="2" max="2" width="21.28515625" customWidth="1"/>
    <col min="3" max="3" width="68.42578125" customWidth="1"/>
    <col min="4" max="4" width="25.42578125" customWidth="1"/>
    <col min="5" max="5" width="30.140625" customWidth="1"/>
    <col min="6" max="6" width="28.85546875" customWidth="1"/>
    <col min="7" max="7" width="25.28515625" customWidth="1"/>
    <col min="8" max="8" width="35.5703125" customWidth="1"/>
    <col min="9" max="11" width="23.7109375" customWidth="1"/>
    <col min="12" max="12" width="20.28515625" customWidth="1"/>
    <col min="13" max="13" width="25.5703125" customWidth="1"/>
    <col min="14" max="14" width="27.42578125" customWidth="1"/>
  </cols>
  <sheetData>
    <row r="2" spans="2:14" x14ac:dyDescent="0.25">
      <c r="L2" s="31" t="s">
        <v>65</v>
      </c>
      <c r="M2" s="31"/>
      <c r="N2" s="31"/>
    </row>
    <row r="3" spans="2:14" x14ac:dyDescent="0.25">
      <c r="L3" s="31"/>
      <c r="M3" s="31"/>
      <c r="N3" s="31"/>
    </row>
    <row r="5" spans="2:14" x14ac:dyDescent="0.25">
      <c r="B5" s="32" t="s">
        <v>86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2:14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2:14" x14ac:dyDescent="0.25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2:14" x14ac:dyDescent="0.25">
      <c r="B8" s="33"/>
      <c r="C8" s="33"/>
      <c r="D8" s="33"/>
      <c r="E8" s="33"/>
      <c r="F8" s="33"/>
    </row>
    <row r="9" spans="2:14" x14ac:dyDescent="0.25">
      <c r="B9" s="33"/>
      <c r="C9" s="33"/>
      <c r="D9" s="33"/>
      <c r="E9" s="33"/>
      <c r="F9" s="33"/>
    </row>
    <row r="10" spans="2:14" ht="36" customHeight="1" x14ac:dyDescent="0.45">
      <c r="B10" s="35" t="s">
        <v>0</v>
      </c>
      <c r="C10" s="35" t="s">
        <v>1</v>
      </c>
      <c r="D10" s="35" t="s">
        <v>70</v>
      </c>
      <c r="E10" s="37" t="s">
        <v>71</v>
      </c>
      <c r="F10" s="35" t="s">
        <v>80</v>
      </c>
      <c r="G10" s="37" t="s">
        <v>81</v>
      </c>
      <c r="H10" s="45" t="s">
        <v>89</v>
      </c>
      <c r="I10" s="40" t="s">
        <v>82</v>
      </c>
      <c r="J10" s="42" t="s">
        <v>83</v>
      </c>
      <c r="K10" s="44" t="s">
        <v>69</v>
      </c>
      <c r="L10" s="34" t="s">
        <v>88</v>
      </c>
      <c r="M10" s="34"/>
      <c r="N10" s="44" t="s">
        <v>87</v>
      </c>
    </row>
    <row r="11" spans="2:14" ht="169.5" customHeight="1" x14ac:dyDescent="0.35">
      <c r="B11" s="36"/>
      <c r="C11" s="36"/>
      <c r="D11" s="36"/>
      <c r="E11" s="38"/>
      <c r="F11" s="36"/>
      <c r="G11" s="39"/>
      <c r="H11" s="46"/>
      <c r="I11" s="41"/>
      <c r="J11" s="43"/>
      <c r="K11" s="39"/>
      <c r="L11" s="18" t="s">
        <v>84</v>
      </c>
      <c r="M11" s="6" t="s">
        <v>85</v>
      </c>
      <c r="N11" s="39"/>
    </row>
    <row r="12" spans="2:14" ht="27.75" x14ac:dyDescent="0.4">
      <c r="B12" s="14" t="s">
        <v>2</v>
      </c>
      <c r="C12" s="14" t="s">
        <v>47</v>
      </c>
      <c r="D12" s="15">
        <v>180.23920000000001</v>
      </c>
      <c r="E12" s="5">
        <v>3250</v>
      </c>
      <c r="F12" s="16">
        <v>3738.8</v>
      </c>
      <c r="G12" s="5">
        <v>1342.8</v>
      </c>
      <c r="H12" s="19">
        <f>G12/(D12+E12)*1000</f>
        <v>391.45958101114348</v>
      </c>
      <c r="I12" s="11">
        <v>594</v>
      </c>
      <c r="J12" s="12">
        <f>(I12/E12)*1000</f>
        <v>182.76923076923077</v>
      </c>
      <c r="K12" s="11">
        <f>((I12*100)/18)/(E12*31017)*100000</f>
        <v>3.2736390217771398</v>
      </c>
      <c r="L12" s="5">
        <v>1757.6</v>
      </c>
      <c r="M12" s="5">
        <v>732.3</v>
      </c>
      <c r="N12" s="5">
        <v>141.69999999999999</v>
      </c>
    </row>
    <row r="13" spans="2:14" ht="27.75" x14ac:dyDescent="0.4">
      <c r="B13" s="3" t="s">
        <v>3</v>
      </c>
      <c r="C13" s="3" t="s">
        <v>46</v>
      </c>
      <c r="D13" s="9">
        <v>50.64</v>
      </c>
      <c r="E13" s="5">
        <v>2206</v>
      </c>
      <c r="F13" s="4">
        <v>1061.5999999999999</v>
      </c>
      <c r="G13" s="5">
        <v>342.6</v>
      </c>
      <c r="H13" s="19">
        <f t="shared" ref="H13:H43" si="0">G13/(D13+E13)*1000</f>
        <v>151.81863301191154</v>
      </c>
      <c r="I13" s="5">
        <v>290</v>
      </c>
      <c r="J13" s="12">
        <f t="shared" ref="J13:J43" si="1">(I13/E13)*1000</f>
        <v>131.4596554850408</v>
      </c>
      <c r="K13" s="11">
        <f t="shared" ref="K13:K43" si="2">((I13*100)/18)/(E13*31017)*100000</f>
        <v>2.3546165630503846</v>
      </c>
      <c r="L13" s="5">
        <v>77.8</v>
      </c>
      <c r="M13" s="5">
        <v>59.8</v>
      </c>
      <c r="N13" s="5">
        <v>81.5</v>
      </c>
    </row>
    <row r="14" spans="2:14" ht="27.75" x14ac:dyDescent="0.4">
      <c r="B14" s="3" t="s">
        <v>4</v>
      </c>
      <c r="C14" s="3" t="s">
        <v>5</v>
      </c>
      <c r="D14" s="9">
        <v>1.94</v>
      </c>
      <c r="E14" s="5">
        <v>1337</v>
      </c>
      <c r="F14" s="4">
        <v>558.5</v>
      </c>
      <c r="G14" s="5">
        <v>249.3</v>
      </c>
      <c r="H14" s="19">
        <f t="shared" si="0"/>
        <v>186.19206237770177</v>
      </c>
      <c r="I14" s="5">
        <v>83</v>
      </c>
      <c r="J14" s="12">
        <f t="shared" si="1"/>
        <v>62.07928197456993</v>
      </c>
      <c r="K14" s="11">
        <f t="shared" si="2"/>
        <v>1.1119221712568006</v>
      </c>
      <c r="L14" s="13" t="s">
        <v>72</v>
      </c>
      <c r="M14" s="13" t="s">
        <v>72</v>
      </c>
      <c r="N14" s="5">
        <v>101.8</v>
      </c>
    </row>
    <row r="15" spans="2:14" ht="27.75" x14ac:dyDescent="0.4">
      <c r="B15" s="3" t="s">
        <v>6</v>
      </c>
      <c r="C15" s="3" t="s">
        <v>66</v>
      </c>
      <c r="D15" s="9">
        <v>19.89</v>
      </c>
      <c r="E15" s="5">
        <v>1220.55</v>
      </c>
      <c r="F15" s="4">
        <v>1399.7</v>
      </c>
      <c r="G15" s="5">
        <v>391.8</v>
      </c>
      <c r="H15" s="19">
        <f t="shared" si="0"/>
        <v>315.85566411918353</v>
      </c>
      <c r="I15" s="5">
        <v>641.1</v>
      </c>
      <c r="J15" s="12">
        <f t="shared" si="1"/>
        <v>525.25500798820212</v>
      </c>
      <c r="K15" s="11">
        <f t="shared" si="2"/>
        <v>9.408012953258643</v>
      </c>
      <c r="L15" s="13">
        <v>168.7</v>
      </c>
      <c r="M15" s="13">
        <v>118.5</v>
      </c>
      <c r="N15" s="5">
        <v>270</v>
      </c>
    </row>
    <row r="16" spans="2:14" ht="27.75" x14ac:dyDescent="0.4">
      <c r="B16" s="3" t="s">
        <v>7</v>
      </c>
      <c r="C16" s="3" t="s">
        <v>48</v>
      </c>
      <c r="D16" s="9">
        <v>16.579999999999998</v>
      </c>
      <c r="E16" s="5">
        <v>2169</v>
      </c>
      <c r="F16" s="4">
        <v>666.4</v>
      </c>
      <c r="G16" s="5">
        <v>245.4</v>
      </c>
      <c r="H16" s="19">
        <f t="shared" si="0"/>
        <v>112.28140813880069</v>
      </c>
      <c r="I16" s="5">
        <v>3.4</v>
      </c>
      <c r="J16" s="12">
        <f t="shared" si="1"/>
        <v>1.5675426463808204</v>
      </c>
      <c r="K16" s="11">
        <f t="shared" si="2"/>
        <v>2.807676518577305E-2</v>
      </c>
      <c r="L16" s="13">
        <v>126.4</v>
      </c>
      <c r="M16" s="13">
        <v>73.7</v>
      </c>
      <c r="N16" s="5">
        <v>80</v>
      </c>
    </row>
    <row r="17" spans="2:14" ht="27.75" x14ac:dyDescent="0.4">
      <c r="B17" s="3" t="s">
        <v>8</v>
      </c>
      <c r="C17" s="3" t="s">
        <v>9</v>
      </c>
      <c r="D17" s="9">
        <v>102.72</v>
      </c>
      <c r="E17" s="10">
        <v>623.76</v>
      </c>
      <c r="F17" s="4">
        <v>562.29999999999995</v>
      </c>
      <c r="G17" s="5">
        <v>70.099999999999994</v>
      </c>
      <c r="H17" s="19">
        <f t="shared" si="0"/>
        <v>96.492677017949561</v>
      </c>
      <c r="I17" s="5">
        <v>0</v>
      </c>
      <c r="J17" s="12">
        <f t="shared" si="1"/>
        <v>0</v>
      </c>
      <c r="K17" s="11">
        <f t="shared" si="2"/>
        <v>0</v>
      </c>
      <c r="L17" s="13">
        <v>864.5</v>
      </c>
      <c r="M17" s="13">
        <v>505.3</v>
      </c>
      <c r="N17" s="5">
        <v>67.599999999999994</v>
      </c>
    </row>
    <row r="18" spans="2:14" ht="27.75" x14ac:dyDescent="0.4">
      <c r="B18" s="3" t="s">
        <v>10</v>
      </c>
      <c r="C18" s="3" t="s">
        <v>49</v>
      </c>
      <c r="D18" s="9">
        <v>41.836500000000001</v>
      </c>
      <c r="E18" s="10">
        <v>1137</v>
      </c>
      <c r="F18" s="4">
        <v>461.7</v>
      </c>
      <c r="G18" s="5">
        <v>65.8</v>
      </c>
      <c r="H18" s="19">
        <f t="shared" si="0"/>
        <v>55.81774911109386</v>
      </c>
      <c r="I18" s="5">
        <v>0</v>
      </c>
      <c r="J18" s="12">
        <f t="shared" si="1"/>
        <v>0</v>
      </c>
      <c r="K18" s="11">
        <f t="shared" si="2"/>
        <v>0</v>
      </c>
      <c r="L18" s="13">
        <v>383.5</v>
      </c>
      <c r="M18" s="13">
        <v>209.9</v>
      </c>
      <c r="N18" s="5">
        <v>344.3</v>
      </c>
    </row>
    <row r="19" spans="2:14" ht="27.75" x14ac:dyDescent="0.4">
      <c r="B19" s="3" t="s">
        <v>11</v>
      </c>
      <c r="C19" s="3" t="s">
        <v>12</v>
      </c>
      <c r="D19" s="9">
        <v>163.6532</v>
      </c>
      <c r="E19" s="10">
        <v>618.79999999999995</v>
      </c>
      <c r="F19" s="4">
        <v>412.7</v>
      </c>
      <c r="G19" s="5">
        <v>58.3</v>
      </c>
      <c r="H19" s="19">
        <f t="shared" si="0"/>
        <v>74.509248604261572</v>
      </c>
      <c r="I19" s="5">
        <v>0</v>
      </c>
      <c r="J19" s="12">
        <f t="shared" si="1"/>
        <v>0</v>
      </c>
      <c r="K19" s="11">
        <f t="shared" si="2"/>
        <v>0</v>
      </c>
      <c r="L19" s="13">
        <v>953.4</v>
      </c>
      <c r="M19" s="13">
        <v>320.8</v>
      </c>
      <c r="N19" s="5">
        <v>31.7</v>
      </c>
    </row>
    <row r="20" spans="2:14" ht="27.75" x14ac:dyDescent="0.4">
      <c r="B20" s="3" t="s">
        <v>13</v>
      </c>
      <c r="C20" s="3" t="s">
        <v>50</v>
      </c>
      <c r="D20" s="9">
        <v>100.06</v>
      </c>
      <c r="E20" s="10">
        <v>1004</v>
      </c>
      <c r="F20" s="4">
        <v>302.60000000000002</v>
      </c>
      <c r="G20" s="5">
        <v>104.9</v>
      </c>
      <c r="H20" s="19">
        <f t="shared" si="0"/>
        <v>95.012952194627118</v>
      </c>
      <c r="I20" s="5">
        <v>0</v>
      </c>
      <c r="J20" s="12">
        <f t="shared" si="1"/>
        <v>0</v>
      </c>
      <c r="K20" s="11">
        <f t="shared" si="2"/>
        <v>0</v>
      </c>
      <c r="L20" s="13">
        <v>169.2</v>
      </c>
      <c r="M20" s="13">
        <v>147.19999999999999</v>
      </c>
      <c r="N20" s="5">
        <v>66.099999999999994</v>
      </c>
    </row>
    <row r="21" spans="2:14" ht="27.75" x14ac:dyDescent="0.4">
      <c r="B21" s="3" t="s">
        <v>14</v>
      </c>
      <c r="C21" s="3" t="s">
        <v>51</v>
      </c>
      <c r="D21" s="9">
        <v>0</v>
      </c>
      <c r="E21" s="10">
        <v>1910.26</v>
      </c>
      <c r="F21" s="4">
        <v>353.6</v>
      </c>
      <c r="G21" s="5">
        <v>69.8</v>
      </c>
      <c r="H21" s="19">
        <f t="shared" si="0"/>
        <v>36.539528650550182</v>
      </c>
      <c r="I21" s="5">
        <v>4.3</v>
      </c>
      <c r="J21" s="12">
        <f t="shared" si="1"/>
        <v>2.2510024813376188</v>
      </c>
      <c r="K21" s="11">
        <f t="shared" si="2"/>
        <v>4.0318436150383823E-2</v>
      </c>
      <c r="L21" s="13" t="s">
        <v>72</v>
      </c>
      <c r="M21" s="13" t="s">
        <v>72</v>
      </c>
      <c r="N21" s="5">
        <v>276.8</v>
      </c>
    </row>
    <row r="22" spans="2:14" ht="27.75" x14ac:dyDescent="0.4">
      <c r="B22" s="3" t="s">
        <v>15</v>
      </c>
      <c r="C22" s="3" t="s">
        <v>52</v>
      </c>
      <c r="D22" s="9">
        <v>101.72</v>
      </c>
      <c r="E22" s="10">
        <v>471.23</v>
      </c>
      <c r="F22" s="4">
        <v>501.9</v>
      </c>
      <c r="G22" s="5">
        <v>38.4</v>
      </c>
      <c r="H22" s="19">
        <f t="shared" si="0"/>
        <v>67.021555109520889</v>
      </c>
      <c r="I22" s="5">
        <v>0</v>
      </c>
      <c r="J22" s="12">
        <f t="shared" si="1"/>
        <v>0</v>
      </c>
      <c r="K22" s="11">
        <f t="shared" si="2"/>
        <v>0</v>
      </c>
      <c r="L22" s="13">
        <v>837.6</v>
      </c>
      <c r="M22" s="13">
        <v>418.8</v>
      </c>
      <c r="N22" s="5">
        <v>43.9</v>
      </c>
    </row>
    <row r="23" spans="2:14" ht="27.75" x14ac:dyDescent="0.4">
      <c r="B23" s="3" t="s">
        <v>16</v>
      </c>
      <c r="C23" s="3" t="s">
        <v>53</v>
      </c>
      <c r="D23" s="9">
        <v>40.880000000000003</v>
      </c>
      <c r="E23" s="10">
        <v>455.64</v>
      </c>
      <c r="F23" s="4">
        <v>228.1</v>
      </c>
      <c r="G23" s="5">
        <v>58.4</v>
      </c>
      <c r="H23" s="19">
        <f t="shared" si="0"/>
        <v>117.61862563441554</v>
      </c>
      <c r="I23" s="5">
        <v>8.1999999999999993</v>
      </c>
      <c r="J23" s="12">
        <f t="shared" si="1"/>
        <v>17.996664033008514</v>
      </c>
      <c r="K23" s="11">
        <f t="shared" si="2"/>
        <v>0.32234409146612275</v>
      </c>
      <c r="L23" s="13">
        <v>234.8</v>
      </c>
      <c r="M23" s="13">
        <v>63.7</v>
      </c>
      <c r="N23" s="5">
        <v>18.899999999999999</v>
      </c>
    </row>
    <row r="24" spans="2:14" ht="27.75" x14ac:dyDescent="0.4">
      <c r="B24" s="3" t="s">
        <v>17</v>
      </c>
      <c r="C24" s="3" t="s">
        <v>54</v>
      </c>
      <c r="D24" s="9">
        <v>19.41</v>
      </c>
      <c r="E24" s="10">
        <v>810.34</v>
      </c>
      <c r="F24" s="4">
        <v>242.7</v>
      </c>
      <c r="G24" s="5">
        <v>66.3</v>
      </c>
      <c r="H24" s="19">
        <f t="shared" si="0"/>
        <v>79.903585417294366</v>
      </c>
      <c r="I24" s="5">
        <v>0</v>
      </c>
      <c r="J24" s="12">
        <f t="shared" si="1"/>
        <v>0</v>
      </c>
      <c r="K24" s="11">
        <f t="shared" si="2"/>
        <v>0</v>
      </c>
      <c r="L24" s="13">
        <v>124.7</v>
      </c>
      <c r="M24" s="13">
        <v>52</v>
      </c>
      <c r="N24" s="5">
        <v>30.3</v>
      </c>
    </row>
    <row r="25" spans="2:14" ht="27.75" x14ac:dyDescent="0.4">
      <c r="B25" s="3" t="s">
        <v>18</v>
      </c>
      <c r="C25" s="3" t="s">
        <v>19</v>
      </c>
      <c r="D25" s="9">
        <v>11.9237</v>
      </c>
      <c r="E25" s="10">
        <v>461.18</v>
      </c>
      <c r="F25" s="4">
        <v>145.1</v>
      </c>
      <c r="G25" s="5">
        <v>83.6</v>
      </c>
      <c r="H25" s="19">
        <f t="shared" si="0"/>
        <v>176.70544533893943</v>
      </c>
      <c r="I25" s="5">
        <v>0</v>
      </c>
      <c r="J25" s="12">
        <f t="shared" si="1"/>
        <v>0</v>
      </c>
      <c r="K25" s="11">
        <f t="shared" si="2"/>
        <v>0</v>
      </c>
      <c r="L25" s="13">
        <v>93.4</v>
      </c>
      <c r="M25" s="13">
        <v>46.7</v>
      </c>
      <c r="N25" s="5">
        <v>41.7</v>
      </c>
    </row>
    <row r="26" spans="2:14" ht="27.75" x14ac:dyDescent="0.4">
      <c r="B26" s="3" t="s">
        <v>20</v>
      </c>
      <c r="C26" s="3" t="s">
        <v>55</v>
      </c>
      <c r="D26" s="9">
        <v>0.13919999999999999</v>
      </c>
      <c r="E26" s="10">
        <v>274.58999999999997</v>
      </c>
      <c r="F26" s="4">
        <v>94.7</v>
      </c>
      <c r="G26" s="5">
        <v>40.5</v>
      </c>
      <c r="H26" s="19">
        <f t="shared" si="0"/>
        <v>147.41789369313491</v>
      </c>
      <c r="I26" s="5">
        <v>0.2</v>
      </c>
      <c r="J26" s="12">
        <f t="shared" si="1"/>
        <v>0.72835864379620541</v>
      </c>
      <c r="K26" s="11">
        <f t="shared" si="2"/>
        <v>1.3045868104519839E-2</v>
      </c>
      <c r="L26" s="13">
        <v>8.5</v>
      </c>
      <c r="M26" s="13">
        <v>8.5</v>
      </c>
      <c r="N26" s="5">
        <v>21.8</v>
      </c>
    </row>
    <row r="27" spans="2:14" ht="27.75" x14ac:dyDescent="0.4">
      <c r="B27" s="3" t="s">
        <v>21</v>
      </c>
      <c r="C27" s="3" t="s">
        <v>56</v>
      </c>
      <c r="D27" s="9">
        <v>43.35</v>
      </c>
      <c r="E27" s="10">
        <v>276.16000000000003</v>
      </c>
      <c r="F27" s="4">
        <v>58.5</v>
      </c>
      <c r="G27" s="5">
        <v>6.1</v>
      </c>
      <c r="H27" s="19">
        <f t="shared" si="0"/>
        <v>19.09173421802134</v>
      </c>
      <c r="I27" s="5">
        <v>0</v>
      </c>
      <c r="J27" s="12">
        <f t="shared" si="1"/>
        <v>0</v>
      </c>
      <c r="K27" s="11">
        <f t="shared" si="2"/>
        <v>0</v>
      </c>
      <c r="L27" s="13">
        <v>180.7</v>
      </c>
      <c r="M27" s="13">
        <v>0</v>
      </c>
      <c r="N27" s="5">
        <v>0</v>
      </c>
    </row>
    <row r="28" spans="2:14" ht="27.75" x14ac:dyDescent="0.4">
      <c r="B28" s="3" t="s">
        <v>22</v>
      </c>
      <c r="C28" s="3" t="s">
        <v>57</v>
      </c>
      <c r="D28" s="9">
        <v>0</v>
      </c>
      <c r="E28" s="10">
        <v>272.24</v>
      </c>
      <c r="F28" s="4">
        <v>88.9</v>
      </c>
      <c r="G28" s="5">
        <v>43.8</v>
      </c>
      <c r="H28" s="19">
        <f t="shared" si="0"/>
        <v>160.88745224801642</v>
      </c>
      <c r="I28" s="5">
        <v>0</v>
      </c>
      <c r="J28" s="12">
        <f t="shared" si="1"/>
        <v>0</v>
      </c>
      <c r="K28" s="11">
        <f t="shared" si="2"/>
        <v>0</v>
      </c>
      <c r="L28" s="13" t="s">
        <v>72</v>
      </c>
      <c r="M28" s="13">
        <v>0</v>
      </c>
      <c r="N28" s="5">
        <v>17.2</v>
      </c>
    </row>
    <row r="29" spans="2:14" ht="27.75" x14ac:dyDescent="0.4">
      <c r="B29" s="3" t="s">
        <v>23</v>
      </c>
      <c r="C29" s="3" t="s">
        <v>24</v>
      </c>
      <c r="D29" s="9">
        <v>0.6</v>
      </c>
      <c r="E29" s="10">
        <v>254.66</v>
      </c>
      <c r="F29" s="4">
        <v>83.6</v>
      </c>
      <c r="G29" s="5">
        <v>49.5</v>
      </c>
      <c r="H29" s="19">
        <f t="shared" si="0"/>
        <v>193.91992478257464</v>
      </c>
      <c r="I29" s="5">
        <v>0</v>
      </c>
      <c r="J29" s="12">
        <f t="shared" si="1"/>
        <v>0</v>
      </c>
      <c r="K29" s="11">
        <f t="shared" si="2"/>
        <v>0</v>
      </c>
      <c r="L29" s="13">
        <v>11.1</v>
      </c>
      <c r="M29" s="13">
        <v>4.5999999999999996</v>
      </c>
      <c r="N29" s="5">
        <v>20</v>
      </c>
    </row>
    <row r="30" spans="2:14" ht="55.5" x14ac:dyDescent="0.4">
      <c r="B30" s="3" t="s">
        <v>25</v>
      </c>
      <c r="C30" s="3" t="s">
        <v>58</v>
      </c>
      <c r="D30" s="9">
        <v>30.492599999999999</v>
      </c>
      <c r="E30" s="10">
        <v>219.6</v>
      </c>
      <c r="F30" s="4">
        <v>143.80000000000001</v>
      </c>
      <c r="G30" s="5">
        <v>29.7</v>
      </c>
      <c r="H30" s="19">
        <f t="shared" si="0"/>
        <v>118.75601277286893</v>
      </c>
      <c r="I30" s="5">
        <v>0</v>
      </c>
      <c r="J30" s="12">
        <f t="shared" si="1"/>
        <v>0</v>
      </c>
      <c r="K30" s="11">
        <f t="shared" si="2"/>
        <v>0</v>
      </c>
      <c r="L30" s="13">
        <v>183.6</v>
      </c>
      <c r="M30" s="13">
        <v>53</v>
      </c>
      <c r="N30" s="5">
        <v>11.5</v>
      </c>
    </row>
    <row r="31" spans="2:14" ht="27.75" x14ac:dyDescent="0.4">
      <c r="B31" s="3" t="s">
        <v>26</v>
      </c>
      <c r="C31" s="3" t="s">
        <v>59</v>
      </c>
      <c r="D31" s="9">
        <v>36.561300000000003</v>
      </c>
      <c r="E31" s="10">
        <v>303.14</v>
      </c>
      <c r="F31" s="4">
        <v>190.5</v>
      </c>
      <c r="G31" s="5">
        <v>40.1</v>
      </c>
      <c r="H31" s="19">
        <f t="shared" si="0"/>
        <v>118.04488237166004</v>
      </c>
      <c r="I31" s="5">
        <v>0</v>
      </c>
      <c r="J31" s="12">
        <f t="shared" si="1"/>
        <v>0</v>
      </c>
      <c r="K31" s="11">
        <f t="shared" si="2"/>
        <v>0</v>
      </c>
      <c r="L31" s="13">
        <v>219.9</v>
      </c>
      <c r="M31" s="13">
        <v>92.5</v>
      </c>
      <c r="N31" s="5">
        <v>11.1</v>
      </c>
    </row>
    <row r="32" spans="2:14" ht="27.75" x14ac:dyDescent="0.4">
      <c r="B32" s="3" t="s">
        <v>27</v>
      </c>
      <c r="C32" s="3" t="s">
        <v>60</v>
      </c>
      <c r="D32" s="9">
        <v>0</v>
      </c>
      <c r="E32" s="10">
        <v>103.84</v>
      </c>
      <c r="F32" s="4">
        <v>37.6</v>
      </c>
      <c r="G32" s="5">
        <v>28.8</v>
      </c>
      <c r="H32" s="19">
        <f t="shared" si="0"/>
        <v>277.34976887519258</v>
      </c>
      <c r="I32" s="5">
        <v>0</v>
      </c>
      <c r="J32" s="12">
        <f t="shared" si="1"/>
        <v>0</v>
      </c>
      <c r="K32" s="11">
        <f t="shared" si="2"/>
        <v>0</v>
      </c>
      <c r="L32" s="13" t="s">
        <v>72</v>
      </c>
      <c r="M32" s="13">
        <v>0</v>
      </c>
      <c r="N32" s="5">
        <v>8.5</v>
      </c>
    </row>
    <row r="33" spans="2:14" ht="27.75" x14ac:dyDescent="0.4">
      <c r="B33" s="3" t="s">
        <v>28</v>
      </c>
      <c r="C33" s="3" t="s">
        <v>61</v>
      </c>
      <c r="D33" s="9">
        <v>14.07</v>
      </c>
      <c r="E33" s="10">
        <v>107.99</v>
      </c>
      <c r="F33" s="4">
        <v>55.7</v>
      </c>
      <c r="G33" s="5">
        <v>19.600000000000001</v>
      </c>
      <c r="H33" s="19">
        <f t="shared" si="0"/>
        <v>160.57676552515156</v>
      </c>
      <c r="I33" s="5">
        <v>0</v>
      </c>
      <c r="J33" s="12">
        <f t="shared" si="1"/>
        <v>0</v>
      </c>
      <c r="K33" s="11">
        <f t="shared" si="2"/>
        <v>0</v>
      </c>
      <c r="L33" s="13">
        <v>52.1</v>
      </c>
      <c r="M33" s="13">
        <v>52.1</v>
      </c>
      <c r="N33" s="5">
        <v>9.3000000000000007</v>
      </c>
    </row>
    <row r="34" spans="2:14" ht="55.5" x14ac:dyDescent="0.4">
      <c r="B34" s="3" t="s">
        <v>29</v>
      </c>
      <c r="C34" s="3" t="s">
        <v>62</v>
      </c>
      <c r="D34" s="9">
        <v>0.82</v>
      </c>
      <c r="E34" s="10">
        <v>137.68</v>
      </c>
      <c r="F34" s="4">
        <v>42.2</v>
      </c>
      <c r="G34" s="5">
        <v>24.6</v>
      </c>
      <c r="H34" s="19">
        <f t="shared" si="0"/>
        <v>177.61732851985559</v>
      </c>
      <c r="I34" s="5">
        <v>0</v>
      </c>
      <c r="J34" s="12">
        <f t="shared" si="1"/>
        <v>0</v>
      </c>
      <c r="K34" s="11">
        <f t="shared" si="2"/>
        <v>0</v>
      </c>
      <c r="L34" s="13">
        <v>7.6</v>
      </c>
      <c r="M34" s="13">
        <v>2.8</v>
      </c>
      <c r="N34" s="5">
        <v>14</v>
      </c>
    </row>
    <row r="35" spans="2:14" ht="27.75" x14ac:dyDescent="0.4">
      <c r="B35" s="3" t="s">
        <v>30</v>
      </c>
      <c r="C35" s="3" t="s">
        <v>31</v>
      </c>
      <c r="D35" s="9">
        <v>58.460700000000003</v>
      </c>
      <c r="E35" s="10">
        <v>52.95</v>
      </c>
      <c r="F35" s="4">
        <v>0</v>
      </c>
      <c r="G35" s="5">
        <v>0</v>
      </c>
      <c r="H35" s="19">
        <f t="shared" si="0"/>
        <v>0</v>
      </c>
      <c r="I35" s="5">
        <v>0</v>
      </c>
      <c r="J35" s="12">
        <f t="shared" si="1"/>
        <v>0</v>
      </c>
      <c r="K35" s="11">
        <f t="shared" si="2"/>
        <v>0</v>
      </c>
      <c r="L35" s="13">
        <v>433</v>
      </c>
      <c r="M35" s="13">
        <v>0</v>
      </c>
      <c r="N35" s="5">
        <v>0</v>
      </c>
    </row>
    <row r="36" spans="2:14" ht="27.75" x14ac:dyDescent="0.4">
      <c r="B36" s="3" t="s">
        <v>32</v>
      </c>
      <c r="C36" s="3" t="s">
        <v>63</v>
      </c>
      <c r="D36" s="9">
        <v>2.8</v>
      </c>
      <c r="E36" s="10">
        <v>211.83</v>
      </c>
      <c r="F36" s="4">
        <v>155.5</v>
      </c>
      <c r="G36" s="5">
        <v>7.4</v>
      </c>
      <c r="H36" s="19">
        <f t="shared" si="0"/>
        <v>34.477938778362763</v>
      </c>
      <c r="I36" s="5">
        <v>7.6</v>
      </c>
      <c r="J36" s="12">
        <f t="shared" si="1"/>
        <v>35.877826559033181</v>
      </c>
      <c r="K36" s="11">
        <f t="shared" si="2"/>
        <v>0.6426193979472401</v>
      </c>
      <c r="L36" s="13">
        <v>13.9</v>
      </c>
      <c r="M36" s="13">
        <v>3.9</v>
      </c>
      <c r="N36" s="5">
        <v>8.8000000000000007</v>
      </c>
    </row>
    <row r="37" spans="2:14" ht="27.75" x14ac:dyDescent="0.4">
      <c r="B37" s="3" t="s">
        <v>33</v>
      </c>
      <c r="C37" s="3" t="s">
        <v>34</v>
      </c>
      <c r="D37" s="9">
        <v>0</v>
      </c>
      <c r="E37" s="10">
        <v>224</v>
      </c>
      <c r="F37" s="4">
        <v>31.2</v>
      </c>
      <c r="G37" s="5">
        <v>0</v>
      </c>
      <c r="H37" s="19">
        <f t="shared" si="0"/>
        <v>0</v>
      </c>
      <c r="I37" s="5">
        <v>0</v>
      </c>
      <c r="J37" s="12">
        <f t="shared" si="1"/>
        <v>0</v>
      </c>
      <c r="K37" s="11">
        <f t="shared" si="2"/>
        <v>0</v>
      </c>
      <c r="L37" s="13" t="s">
        <v>72</v>
      </c>
      <c r="M37" s="13"/>
      <c r="N37" s="5">
        <v>8.4</v>
      </c>
    </row>
    <row r="38" spans="2:14" ht="27.75" x14ac:dyDescent="0.4">
      <c r="B38" s="3" t="s">
        <v>35</v>
      </c>
      <c r="C38" s="3" t="s">
        <v>36</v>
      </c>
      <c r="D38" s="9">
        <v>0</v>
      </c>
      <c r="E38" s="10">
        <v>78</v>
      </c>
      <c r="F38" s="4">
        <v>14</v>
      </c>
      <c r="G38" s="5">
        <v>0</v>
      </c>
      <c r="H38" s="19">
        <f t="shared" si="0"/>
        <v>0</v>
      </c>
      <c r="I38" s="5">
        <v>0</v>
      </c>
      <c r="J38" s="12">
        <f t="shared" si="1"/>
        <v>0</v>
      </c>
      <c r="K38" s="11">
        <f t="shared" si="2"/>
        <v>0</v>
      </c>
      <c r="L38" s="13" t="s">
        <v>72</v>
      </c>
      <c r="M38" s="13"/>
      <c r="N38" s="5">
        <v>7.1</v>
      </c>
    </row>
    <row r="39" spans="2:14" ht="55.5" x14ac:dyDescent="0.4">
      <c r="B39" s="3" t="s">
        <v>37</v>
      </c>
      <c r="C39" s="3" t="s">
        <v>64</v>
      </c>
      <c r="D39" s="9">
        <v>0</v>
      </c>
      <c r="E39" s="10">
        <v>44.82</v>
      </c>
      <c r="F39" s="4">
        <v>19.3</v>
      </c>
      <c r="G39" s="5">
        <v>7</v>
      </c>
      <c r="H39" s="19">
        <f t="shared" si="0"/>
        <v>156.18027666220439</v>
      </c>
      <c r="I39" s="5">
        <v>0</v>
      </c>
      <c r="J39" s="12">
        <f t="shared" si="1"/>
        <v>0</v>
      </c>
      <c r="K39" s="11">
        <f t="shared" si="2"/>
        <v>0</v>
      </c>
      <c r="L39" s="13" t="s">
        <v>72</v>
      </c>
      <c r="M39" s="13"/>
      <c r="N39" s="5">
        <v>1.8</v>
      </c>
    </row>
    <row r="40" spans="2:14" ht="27.75" x14ac:dyDescent="0.4">
      <c r="B40" s="3" t="s">
        <v>38</v>
      </c>
      <c r="C40" s="3" t="s">
        <v>39</v>
      </c>
      <c r="D40" s="9">
        <v>0</v>
      </c>
      <c r="E40" s="10">
        <v>52.9</v>
      </c>
      <c r="F40" s="4">
        <v>8.4</v>
      </c>
      <c r="G40" s="5">
        <v>7</v>
      </c>
      <c r="H40" s="19">
        <f t="shared" si="0"/>
        <v>132.32514177693764</v>
      </c>
      <c r="I40" s="5">
        <v>0</v>
      </c>
      <c r="J40" s="12">
        <f t="shared" si="1"/>
        <v>0</v>
      </c>
      <c r="K40" s="11">
        <f t="shared" si="2"/>
        <v>0</v>
      </c>
      <c r="L40" s="13" t="s">
        <v>72</v>
      </c>
      <c r="M40" s="13"/>
      <c r="N40" s="5">
        <v>2.7</v>
      </c>
    </row>
    <row r="41" spans="2:14" ht="27.75" x14ac:dyDescent="0.4">
      <c r="B41" s="3" t="s">
        <v>40</v>
      </c>
      <c r="C41" s="3" t="s">
        <v>41</v>
      </c>
      <c r="D41" s="9">
        <v>0</v>
      </c>
      <c r="E41" s="10">
        <v>32.340000000000003</v>
      </c>
      <c r="F41" s="4">
        <v>19.2</v>
      </c>
      <c r="G41" s="5">
        <v>7</v>
      </c>
      <c r="H41" s="19">
        <f t="shared" si="0"/>
        <v>216.45021645021643</v>
      </c>
      <c r="I41" s="5">
        <v>7</v>
      </c>
      <c r="J41" s="12">
        <f t="shared" si="1"/>
        <v>216.45021645021643</v>
      </c>
      <c r="K41" s="11">
        <f t="shared" si="2"/>
        <v>3.8769100896321445</v>
      </c>
      <c r="L41" s="13" t="s">
        <v>72</v>
      </c>
      <c r="M41" s="13"/>
      <c r="N41" s="5">
        <v>7.7</v>
      </c>
    </row>
    <row r="42" spans="2:14" ht="27.75" x14ac:dyDescent="0.4">
      <c r="B42" s="3" t="s">
        <v>42</v>
      </c>
      <c r="C42" s="3" t="s">
        <v>43</v>
      </c>
      <c r="D42" s="9">
        <v>0</v>
      </c>
      <c r="E42" s="10">
        <v>23.72</v>
      </c>
      <c r="F42" s="4">
        <v>2</v>
      </c>
      <c r="G42" s="5">
        <v>0</v>
      </c>
      <c r="H42" s="19">
        <f t="shared" si="0"/>
        <v>0</v>
      </c>
      <c r="I42" s="5">
        <v>0</v>
      </c>
      <c r="J42" s="12">
        <f t="shared" si="1"/>
        <v>0</v>
      </c>
      <c r="K42" s="11">
        <f t="shared" si="2"/>
        <v>0</v>
      </c>
      <c r="L42" s="13" t="s">
        <v>72</v>
      </c>
      <c r="M42" s="13"/>
      <c r="N42" s="5">
        <v>1.2</v>
      </c>
    </row>
    <row r="43" spans="2:14" ht="27.75" x14ac:dyDescent="0.4">
      <c r="B43" s="3" t="s">
        <v>44</v>
      </c>
      <c r="C43" s="3" t="s">
        <v>45</v>
      </c>
      <c r="D43" s="9">
        <v>0</v>
      </c>
      <c r="E43" s="10">
        <v>39.49</v>
      </c>
      <c r="F43" s="4">
        <v>9.1</v>
      </c>
      <c r="G43" s="5">
        <v>7.1</v>
      </c>
      <c r="H43" s="19">
        <f t="shared" si="0"/>
        <v>179.79235249430235</v>
      </c>
      <c r="I43" s="5">
        <v>0</v>
      </c>
      <c r="J43" s="12">
        <f t="shared" si="1"/>
        <v>0</v>
      </c>
      <c r="K43" s="11">
        <f t="shared" si="2"/>
        <v>0</v>
      </c>
      <c r="L43" s="13" t="s">
        <v>72</v>
      </c>
      <c r="M43" s="13"/>
      <c r="N43" s="5">
        <v>2</v>
      </c>
    </row>
  </sheetData>
  <mergeCells count="16">
    <mergeCell ref="L2:N3"/>
    <mergeCell ref="B5:N7"/>
    <mergeCell ref="B8:F8"/>
    <mergeCell ref="B9:F9"/>
    <mergeCell ref="L10:M10"/>
    <mergeCell ref="B10:B11"/>
    <mergeCell ref="C10:C11"/>
    <mergeCell ref="D10:D11"/>
    <mergeCell ref="E10:E11"/>
    <mergeCell ref="F10:F11"/>
    <mergeCell ref="G10:G11"/>
    <mergeCell ref="I10:I11"/>
    <mergeCell ref="J10:J11"/>
    <mergeCell ref="K10:K11"/>
    <mergeCell ref="N10:N11"/>
    <mergeCell ref="H10:H11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5"/>
  <sheetViews>
    <sheetView tabSelected="1" view="pageBreakPreview" topLeftCell="A4" zoomScale="60" workbookViewId="0">
      <selection activeCell="L4" sqref="L4"/>
    </sheetView>
  </sheetViews>
  <sheetFormatPr defaultRowHeight="15" x14ac:dyDescent="0.25"/>
  <cols>
    <col min="1" max="1" width="2.42578125" customWidth="1"/>
    <col min="2" max="2" width="26.5703125" customWidth="1"/>
    <col min="3" max="3" width="78" customWidth="1"/>
    <col min="4" max="4" width="25.42578125" customWidth="1"/>
    <col min="5" max="5" width="30.140625" customWidth="1"/>
    <col min="6" max="6" width="29.5703125" customWidth="1"/>
    <col min="7" max="8" width="31.140625" customWidth="1"/>
    <col min="9" max="12" width="23.7109375" customWidth="1"/>
    <col min="13" max="13" width="27.42578125" customWidth="1"/>
  </cols>
  <sheetData>
    <row r="2" spans="2:13" x14ac:dyDescent="0.25">
      <c r="L2" s="31"/>
      <c r="M2" s="31"/>
    </row>
    <row r="3" spans="2:13" ht="120" customHeight="1" x14ac:dyDescent="0.45">
      <c r="C3" s="47" t="s">
        <v>92</v>
      </c>
      <c r="D3" s="47"/>
      <c r="E3" s="47"/>
      <c r="F3" s="47"/>
      <c r="G3" s="47"/>
      <c r="H3" s="47"/>
      <c r="I3" s="47"/>
      <c r="J3" s="47"/>
      <c r="K3" s="47"/>
      <c r="L3" s="31"/>
      <c r="M3" s="31"/>
    </row>
    <row r="5" spans="2:13" x14ac:dyDescent="0.25">
      <c r="B5" s="32" t="s">
        <v>74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2:13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2:13" x14ac:dyDescent="0.25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2:13" x14ac:dyDescent="0.25">
      <c r="B8" s="33"/>
      <c r="C8" s="33"/>
      <c r="D8" s="33"/>
      <c r="E8" s="33"/>
      <c r="F8" s="33"/>
    </row>
    <row r="9" spans="2:13" x14ac:dyDescent="0.25">
      <c r="B9" s="33"/>
      <c r="C9" s="33"/>
      <c r="D9" s="33"/>
      <c r="E9" s="33"/>
      <c r="F9" s="33"/>
    </row>
    <row r="10" spans="2:13" x14ac:dyDescent="0.25">
      <c r="B10" s="8"/>
      <c r="C10" s="8"/>
      <c r="D10" s="8"/>
      <c r="E10" s="8"/>
      <c r="F10" s="8"/>
    </row>
    <row r="11" spans="2:13" ht="200.25" customHeight="1" x14ac:dyDescent="0.35">
      <c r="B11" s="1" t="s">
        <v>0</v>
      </c>
      <c r="C11" s="1" t="s">
        <v>1</v>
      </c>
      <c r="D11" s="2" t="s">
        <v>68</v>
      </c>
      <c r="E11" s="7" t="s">
        <v>67</v>
      </c>
      <c r="F11" s="2" t="s">
        <v>73</v>
      </c>
      <c r="G11" s="7" t="s">
        <v>75</v>
      </c>
      <c r="H11" s="17" t="s">
        <v>90</v>
      </c>
      <c r="I11" s="6" t="s">
        <v>76</v>
      </c>
      <c r="J11" s="6" t="s">
        <v>77</v>
      </c>
      <c r="K11" s="6" t="s">
        <v>69</v>
      </c>
      <c r="L11" s="6" t="s">
        <v>78</v>
      </c>
      <c r="M11" s="6" t="s">
        <v>79</v>
      </c>
    </row>
    <row r="12" spans="2:13" ht="27.75" x14ac:dyDescent="0.4">
      <c r="B12" s="3" t="s">
        <v>2</v>
      </c>
      <c r="C12" s="3" t="s">
        <v>47</v>
      </c>
      <c r="D12" s="9">
        <v>249.01</v>
      </c>
      <c r="E12" s="5">
        <v>3467.94</v>
      </c>
      <c r="F12" s="4">
        <v>14178.475</v>
      </c>
      <c r="G12" s="5">
        <v>5963.18</v>
      </c>
      <c r="H12" s="19">
        <f>G12/(E12+D12)*1000</f>
        <v>1604.3207468488952</v>
      </c>
      <c r="I12" s="19">
        <v>4401.9279999999999</v>
      </c>
      <c r="J12" s="12">
        <f>(I12/E12)*1000</f>
        <v>1269.3206918228113</v>
      </c>
      <c r="K12" s="11">
        <f>((I12*100)/18)/(E12*31017)*100000</f>
        <v>22.735214950633004</v>
      </c>
      <c r="L12" s="5">
        <v>1254.596</v>
      </c>
      <c r="M12" s="5">
        <v>1444.73</v>
      </c>
    </row>
    <row r="13" spans="2:13" ht="27.75" x14ac:dyDescent="0.4">
      <c r="B13" s="3" t="s">
        <v>3</v>
      </c>
      <c r="C13" s="3" t="s">
        <v>46</v>
      </c>
      <c r="D13" s="9">
        <v>50.64</v>
      </c>
      <c r="E13" s="5">
        <v>2077.35</v>
      </c>
      <c r="F13" s="4">
        <v>6675.4070000000002</v>
      </c>
      <c r="G13" s="5">
        <v>4259.1000000000004</v>
      </c>
      <c r="H13" s="19">
        <f t="shared" ref="H13:H43" si="0">G13/(E13+D13)*1000</f>
        <v>2001.4661723034415</v>
      </c>
      <c r="I13" s="19">
        <v>1300.2850000000001</v>
      </c>
      <c r="J13" s="12">
        <f t="shared" ref="J13:J43" si="1">(I13/E13)*1000</f>
        <v>625.93448383758152</v>
      </c>
      <c r="K13" s="11">
        <f t="shared" ref="K13:K43" si="2">((I13*100)/18)/(E13*31017)*100000</f>
        <v>11.211315727174375</v>
      </c>
      <c r="L13" s="5">
        <v>175.739</v>
      </c>
      <c r="M13" s="5">
        <v>791.89599999999996</v>
      </c>
    </row>
    <row r="14" spans="2:13" ht="27.75" x14ac:dyDescent="0.4">
      <c r="B14" s="3" t="s">
        <v>4</v>
      </c>
      <c r="C14" s="3" t="s">
        <v>5</v>
      </c>
      <c r="D14" s="9">
        <v>1.94</v>
      </c>
      <c r="E14" s="5">
        <v>1326</v>
      </c>
      <c r="F14" s="4">
        <v>4999.46</v>
      </c>
      <c r="G14" s="5">
        <v>2941.04</v>
      </c>
      <c r="H14" s="19">
        <f t="shared" si="0"/>
        <v>2214.7386177086314</v>
      </c>
      <c r="I14" s="19">
        <v>1544.193</v>
      </c>
      <c r="J14" s="12">
        <f t="shared" si="1"/>
        <v>1164.5497737556561</v>
      </c>
      <c r="K14" s="11">
        <f t="shared" si="2"/>
        <v>20.85862902701486</v>
      </c>
      <c r="L14" s="5">
        <v>6.5049999999999999</v>
      </c>
      <c r="M14" s="5">
        <v>369.70299999999997</v>
      </c>
    </row>
    <row r="15" spans="2:13" ht="27.75" x14ac:dyDescent="0.4">
      <c r="B15" s="3" t="s">
        <v>6</v>
      </c>
      <c r="C15" s="3" t="s">
        <v>66</v>
      </c>
      <c r="D15" s="9">
        <v>14.85</v>
      </c>
      <c r="E15" s="5">
        <v>1204</v>
      </c>
      <c r="F15" s="4">
        <v>3669.4650000000001</v>
      </c>
      <c r="G15" s="5">
        <v>2227.64</v>
      </c>
      <c r="H15" s="19">
        <f t="shared" si="0"/>
        <v>1827.6572178693032</v>
      </c>
      <c r="I15" s="19">
        <v>872.27300000000002</v>
      </c>
      <c r="J15" s="12">
        <f t="shared" si="1"/>
        <v>724.47923588039862</v>
      </c>
      <c r="K15" s="11">
        <f t="shared" si="2"/>
        <v>12.976382770029318</v>
      </c>
      <c r="L15" s="5">
        <v>79.251999999999995</v>
      </c>
      <c r="M15" s="5">
        <v>402.29</v>
      </c>
    </row>
    <row r="16" spans="2:13" ht="27.75" x14ac:dyDescent="0.4">
      <c r="B16" s="3" t="s">
        <v>7</v>
      </c>
      <c r="C16" s="3" t="s">
        <v>48</v>
      </c>
      <c r="D16" s="9">
        <v>47.15</v>
      </c>
      <c r="E16" s="5">
        <v>2248</v>
      </c>
      <c r="F16" s="4">
        <v>2721.1039999999998</v>
      </c>
      <c r="G16" s="5">
        <v>995.77</v>
      </c>
      <c r="H16" s="19">
        <f t="shared" si="0"/>
        <v>433.85835348452167</v>
      </c>
      <c r="I16" s="19">
        <v>474</v>
      </c>
      <c r="J16" s="12">
        <f t="shared" si="1"/>
        <v>210.85409252669038</v>
      </c>
      <c r="K16" s="11">
        <f t="shared" si="2"/>
        <v>3.7766760974571367</v>
      </c>
      <c r="L16" s="5">
        <v>194.773</v>
      </c>
      <c r="M16" s="5">
        <v>904.58900000000006</v>
      </c>
    </row>
    <row r="17" spans="2:13" ht="27.75" x14ac:dyDescent="0.4">
      <c r="B17" s="3" t="s">
        <v>8</v>
      </c>
      <c r="C17" s="3" t="s">
        <v>9</v>
      </c>
      <c r="D17" s="9">
        <v>108.93</v>
      </c>
      <c r="E17" s="10">
        <v>560.82000000000005</v>
      </c>
      <c r="F17" s="4">
        <v>2544.0590000000002</v>
      </c>
      <c r="G17" s="5">
        <v>820.29300000000001</v>
      </c>
      <c r="H17" s="19">
        <f t="shared" si="0"/>
        <v>1224.7749160134379</v>
      </c>
      <c r="I17" s="19">
        <v>361.94400000000002</v>
      </c>
      <c r="J17" s="12">
        <f t="shared" si="1"/>
        <v>645.38354552262751</v>
      </c>
      <c r="K17" s="11">
        <f t="shared" si="2"/>
        <v>11.559674184454897</v>
      </c>
      <c r="L17" s="5">
        <v>897.32399999999996</v>
      </c>
      <c r="M17" s="5">
        <v>297.48500000000001</v>
      </c>
    </row>
    <row r="18" spans="2:13" ht="27.75" x14ac:dyDescent="0.4">
      <c r="B18" s="3" t="s">
        <v>10</v>
      </c>
      <c r="C18" s="3" t="s">
        <v>49</v>
      </c>
      <c r="D18" s="9">
        <v>55.14</v>
      </c>
      <c r="E18" s="10">
        <v>1156</v>
      </c>
      <c r="F18" s="4">
        <v>2385.3870000000002</v>
      </c>
      <c r="G18" s="5">
        <v>840.53</v>
      </c>
      <c r="H18" s="19">
        <f t="shared" si="0"/>
        <v>693.99904222468081</v>
      </c>
      <c r="I18" s="19">
        <v>454</v>
      </c>
      <c r="J18" s="12">
        <f t="shared" si="1"/>
        <v>392.73356401384086</v>
      </c>
      <c r="K18" s="11">
        <f t="shared" si="2"/>
        <v>7.0343783519045262</v>
      </c>
      <c r="L18" s="5">
        <v>566.077</v>
      </c>
      <c r="M18" s="5">
        <v>496.4</v>
      </c>
    </row>
    <row r="19" spans="2:13" ht="27.75" x14ac:dyDescent="0.4">
      <c r="B19" s="3" t="s">
        <v>11</v>
      </c>
      <c r="C19" s="3" t="s">
        <v>12</v>
      </c>
      <c r="D19" s="9">
        <v>169.02</v>
      </c>
      <c r="E19" s="10">
        <v>676.2</v>
      </c>
      <c r="F19" s="4">
        <v>2137.5970000000002</v>
      </c>
      <c r="G19" s="5">
        <v>699.72</v>
      </c>
      <c r="H19" s="19">
        <f t="shared" si="0"/>
        <v>827.85546958188411</v>
      </c>
      <c r="I19" s="19">
        <v>421.16399999999999</v>
      </c>
      <c r="J19" s="12">
        <f t="shared" si="1"/>
        <v>622.83939662821638</v>
      </c>
      <c r="K19" s="11">
        <f t="shared" si="2"/>
        <v>11.155878615458485</v>
      </c>
      <c r="L19" s="5">
        <v>668.06700000000001</v>
      </c>
      <c r="M19" s="5">
        <v>319.79899999999998</v>
      </c>
    </row>
    <row r="20" spans="2:13" ht="27.75" x14ac:dyDescent="0.4">
      <c r="B20" s="3" t="s">
        <v>13</v>
      </c>
      <c r="C20" s="3" t="s">
        <v>50</v>
      </c>
      <c r="D20" s="9">
        <v>100.06</v>
      </c>
      <c r="E20" s="10">
        <v>1013.6</v>
      </c>
      <c r="F20" s="4">
        <v>1974.6890000000001</v>
      </c>
      <c r="G20" s="5">
        <v>1143.6500000000001</v>
      </c>
      <c r="H20" s="19">
        <f t="shared" si="0"/>
        <v>1026.9292243593197</v>
      </c>
      <c r="I20" s="19">
        <v>370.53399999999999</v>
      </c>
      <c r="J20" s="12">
        <f t="shared" si="1"/>
        <v>365.56235201262825</v>
      </c>
      <c r="K20" s="11">
        <f t="shared" si="2"/>
        <v>6.5477059535922644</v>
      </c>
      <c r="L20" s="5">
        <v>304.89499999999998</v>
      </c>
      <c r="M20" s="5">
        <v>85.891999999999996</v>
      </c>
    </row>
    <row r="21" spans="2:13" ht="27.75" x14ac:dyDescent="0.4">
      <c r="B21" s="3" t="s">
        <v>14</v>
      </c>
      <c r="C21" s="3" t="s">
        <v>51</v>
      </c>
      <c r="D21" s="9">
        <v>0</v>
      </c>
      <c r="E21" s="10">
        <v>1852</v>
      </c>
      <c r="F21" s="4">
        <v>1288.376</v>
      </c>
      <c r="G21" s="5">
        <v>192.86</v>
      </c>
      <c r="H21" s="19">
        <f t="shared" si="0"/>
        <v>104.13606911447084</v>
      </c>
      <c r="I21" s="19">
        <v>375.03100000000001</v>
      </c>
      <c r="J21" s="12">
        <f t="shared" si="1"/>
        <v>202.50053995680344</v>
      </c>
      <c r="K21" s="11">
        <f t="shared" si="2"/>
        <v>3.6270529056969378</v>
      </c>
      <c r="L21" s="5">
        <v>0</v>
      </c>
      <c r="M21" s="5">
        <v>706.58500000000004</v>
      </c>
    </row>
    <row r="22" spans="2:13" ht="27.75" x14ac:dyDescent="0.4">
      <c r="B22" s="3" t="s">
        <v>15</v>
      </c>
      <c r="C22" s="3" t="s">
        <v>52</v>
      </c>
      <c r="D22" s="9">
        <v>45.8</v>
      </c>
      <c r="E22" s="10">
        <v>497.55</v>
      </c>
      <c r="F22" s="4">
        <v>1236.2139999999999</v>
      </c>
      <c r="G22" s="5">
        <v>378.84</v>
      </c>
      <c r="H22" s="19">
        <f t="shared" si="0"/>
        <v>697.2301463145302</v>
      </c>
      <c r="I22" s="19">
        <v>315.98599999999999</v>
      </c>
      <c r="J22" s="12">
        <f t="shared" si="1"/>
        <v>635.08391116470705</v>
      </c>
      <c r="K22" s="11">
        <f t="shared" si="2"/>
        <v>11.375194090063639</v>
      </c>
      <c r="L22" s="5">
        <v>326.08499999999998</v>
      </c>
      <c r="M22" s="5">
        <v>202.798</v>
      </c>
    </row>
    <row r="23" spans="2:13" ht="27.75" x14ac:dyDescent="0.4">
      <c r="B23" s="3" t="s">
        <v>16</v>
      </c>
      <c r="C23" s="3" t="s">
        <v>53</v>
      </c>
      <c r="D23" s="9">
        <v>53.15</v>
      </c>
      <c r="E23" s="10">
        <v>449.91</v>
      </c>
      <c r="F23" s="4">
        <v>1180.145</v>
      </c>
      <c r="G23" s="5">
        <v>516.62</v>
      </c>
      <c r="H23" s="19">
        <f t="shared" si="0"/>
        <v>1026.9550351846699</v>
      </c>
      <c r="I23" s="19">
        <v>258.00700000000001</v>
      </c>
      <c r="J23" s="12">
        <f t="shared" si="1"/>
        <v>573.46358160520992</v>
      </c>
      <c r="K23" s="11">
        <f t="shared" si="2"/>
        <v>10.271492364495634</v>
      </c>
      <c r="L23" s="5">
        <v>183.46299999999999</v>
      </c>
      <c r="M23" s="5">
        <v>193.977</v>
      </c>
    </row>
    <row r="24" spans="2:13" ht="27.75" x14ac:dyDescent="0.4">
      <c r="B24" s="3" t="s">
        <v>17</v>
      </c>
      <c r="C24" s="3" t="s">
        <v>54</v>
      </c>
      <c r="D24" s="9">
        <v>29.59</v>
      </c>
      <c r="E24" s="10">
        <v>585</v>
      </c>
      <c r="F24" s="4">
        <v>673.81500000000005</v>
      </c>
      <c r="G24" s="5">
        <v>162.76</v>
      </c>
      <c r="H24" s="19">
        <f t="shared" si="0"/>
        <v>264.82695780927116</v>
      </c>
      <c r="I24" s="19">
        <v>126.173</v>
      </c>
      <c r="J24" s="12">
        <f t="shared" si="1"/>
        <v>215.68034188034187</v>
      </c>
      <c r="K24" s="11">
        <f t="shared" si="2"/>
        <v>3.8631206162989806</v>
      </c>
      <c r="L24" s="5">
        <v>101.23</v>
      </c>
      <c r="M24" s="5">
        <v>247.06100000000001</v>
      </c>
    </row>
    <row r="25" spans="2:13" ht="27.75" x14ac:dyDescent="0.4">
      <c r="B25" s="3" t="s">
        <v>18</v>
      </c>
      <c r="C25" s="3" t="s">
        <v>19</v>
      </c>
      <c r="D25" s="9">
        <v>13.2</v>
      </c>
      <c r="E25" s="10">
        <v>365.35</v>
      </c>
      <c r="F25" s="4">
        <v>624.67899999999997</v>
      </c>
      <c r="G25" s="5">
        <v>223.1</v>
      </c>
      <c r="H25" s="19">
        <f t="shared" si="0"/>
        <v>589.35411438383301</v>
      </c>
      <c r="I25" s="19">
        <v>157.304</v>
      </c>
      <c r="J25" s="12">
        <f t="shared" si="1"/>
        <v>430.55700013685504</v>
      </c>
      <c r="K25" s="11">
        <f t="shared" si="2"/>
        <v>7.7118461943245284</v>
      </c>
      <c r="L25" s="5">
        <v>49.664000000000001</v>
      </c>
      <c r="M25" s="5">
        <v>181.72</v>
      </c>
    </row>
    <row r="26" spans="2:13" ht="27.75" x14ac:dyDescent="0.4">
      <c r="B26" s="3" t="s">
        <v>20</v>
      </c>
      <c r="C26" s="3" t="s">
        <v>55</v>
      </c>
      <c r="D26" s="9">
        <v>0.13919999999999999</v>
      </c>
      <c r="E26" s="10">
        <v>230.71</v>
      </c>
      <c r="F26" s="4">
        <v>615.89200000000005</v>
      </c>
      <c r="G26" s="5">
        <v>343.95</v>
      </c>
      <c r="H26" s="19">
        <f t="shared" si="0"/>
        <v>1489.9336883125434</v>
      </c>
      <c r="I26" s="19">
        <v>151.352</v>
      </c>
      <c r="J26" s="12">
        <f t="shared" si="1"/>
        <v>656.02704694204851</v>
      </c>
      <c r="K26" s="11">
        <f t="shared" si="2"/>
        <v>11.750313393408783</v>
      </c>
      <c r="L26" s="5">
        <v>22.311</v>
      </c>
      <c r="M26" s="5">
        <v>74.774000000000001</v>
      </c>
    </row>
    <row r="27" spans="2:13" ht="27.75" x14ac:dyDescent="0.4">
      <c r="B27" s="3" t="s">
        <v>21</v>
      </c>
      <c r="C27" s="3" t="s">
        <v>56</v>
      </c>
      <c r="D27" s="9">
        <v>28.05</v>
      </c>
      <c r="E27" s="10">
        <v>276.16000000000003</v>
      </c>
      <c r="F27" s="4">
        <v>601.75099999999998</v>
      </c>
      <c r="G27" s="5">
        <v>233.15</v>
      </c>
      <c r="H27" s="19">
        <f t="shared" si="0"/>
        <v>766.41136057328811</v>
      </c>
      <c r="I27" s="19">
        <v>52.332000000000001</v>
      </c>
      <c r="J27" s="12">
        <f t="shared" si="1"/>
        <v>189.49884125144843</v>
      </c>
      <c r="K27" s="11">
        <f t="shared" si="2"/>
        <v>3.3941752596505932</v>
      </c>
      <c r="L27" s="5">
        <v>165.66</v>
      </c>
      <c r="M27" s="5">
        <v>142.61000000000001</v>
      </c>
    </row>
    <row r="28" spans="2:13" ht="27.75" x14ac:dyDescent="0.4">
      <c r="B28" s="3" t="s">
        <v>22</v>
      </c>
      <c r="C28" s="3" t="s">
        <v>57</v>
      </c>
      <c r="D28" s="9">
        <v>39.19</v>
      </c>
      <c r="E28" s="10">
        <v>113.14</v>
      </c>
      <c r="F28" s="4">
        <v>547.74300000000005</v>
      </c>
      <c r="G28" s="5">
        <v>156.21</v>
      </c>
      <c r="H28" s="19">
        <f t="shared" si="0"/>
        <v>1025.4710168712663</v>
      </c>
      <c r="I28" s="19">
        <v>61.631999999999998</v>
      </c>
      <c r="J28" s="12">
        <f t="shared" si="1"/>
        <v>544.74102881385886</v>
      </c>
      <c r="K28" s="11">
        <f t="shared" si="2"/>
        <v>9.7570333977041059</v>
      </c>
      <c r="L28" s="5">
        <v>249.37700000000001</v>
      </c>
      <c r="M28" s="5">
        <v>74.900999999999996</v>
      </c>
    </row>
    <row r="29" spans="2:13" ht="27.75" x14ac:dyDescent="0.4">
      <c r="B29" s="3" t="s">
        <v>23</v>
      </c>
      <c r="C29" s="3" t="s">
        <v>24</v>
      </c>
      <c r="D29" s="9">
        <v>0.6</v>
      </c>
      <c r="E29" s="10">
        <v>292.62</v>
      </c>
      <c r="F29" s="4">
        <v>504.74599999999998</v>
      </c>
      <c r="G29" s="5">
        <v>260.63</v>
      </c>
      <c r="H29" s="19">
        <f t="shared" si="0"/>
        <v>888.85478480321933</v>
      </c>
      <c r="I29" s="19">
        <v>124.416</v>
      </c>
      <c r="J29" s="12">
        <f t="shared" si="1"/>
        <v>425.17941357391834</v>
      </c>
      <c r="K29" s="11">
        <f t="shared" si="2"/>
        <v>7.6155264957553443</v>
      </c>
      <c r="L29" s="5">
        <v>9.7200000000000006</v>
      </c>
      <c r="M29" s="5">
        <v>101.126</v>
      </c>
    </row>
    <row r="30" spans="2:13" ht="55.5" x14ac:dyDescent="0.4">
      <c r="B30" s="3" t="s">
        <v>25</v>
      </c>
      <c r="C30" s="3" t="s">
        <v>58</v>
      </c>
      <c r="D30" s="9">
        <v>30.49</v>
      </c>
      <c r="E30" s="10">
        <v>130.86000000000001</v>
      </c>
      <c r="F30" s="4">
        <v>470.05</v>
      </c>
      <c r="G30" s="5">
        <v>115.45</v>
      </c>
      <c r="H30" s="19">
        <f t="shared" si="0"/>
        <v>715.52525565540736</v>
      </c>
      <c r="I30" s="19">
        <v>106.20099999999999</v>
      </c>
      <c r="J30" s="12">
        <f t="shared" si="1"/>
        <v>811.56197462937473</v>
      </c>
      <c r="K30" s="11">
        <f t="shared" si="2"/>
        <v>14.536149972047133</v>
      </c>
      <c r="L30" s="5">
        <v>129.9</v>
      </c>
      <c r="M30" s="5">
        <v>114.11499999999999</v>
      </c>
    </row>
    <row r="31" spans="2:13" ht="27.75" x14ac:dyDescent="0.4">
      <c r="B31" s="3" t="s">
        <v>26</v>
      </c>
      <c r="C31" s="3" t="s">
        <v>59</v>
      </c>
      <c r="D31" s="9">
        <v>34.5</v>
      </c>
      <c r="E31" s="10">
        <v>296.5</v>
      </c>
      <c r="F31" s="4">
        <v>561.75400000000002</v>
      </c>
      <c r="G31" s="5">
        <v>118.13</v>
      </c>
      <c r="H31" s="19">
        <f t="shared" si="0"/>
        <v>356.88821752265858</v>
      </c>
      <c r="I31" s="19">
        <v>92.033000000000001</v>
      </c>
      <c r="J31" s="12">
        <f t="shared" si="1"/>
        <v>310.397976391231</v>
      </c>
      <c r="K31" s="11">
        <f t="shared" si="2"/>
        <v>5.5596389147032452</v>
      </c>
      <c r="L31" s="5">
        <v>239.928</v>
      </c>
      <c r="M31" s="5">
        <v>106.55500000000001</v>
      </c>
    </row>
    <row r="32" spans="2:13" ht="27.75" x14ac:dyDescent="0.4">
      <c r="B32" s="3" t="s">
        <v>27</v>
      </c>
      <c r="C32" s="3" t="s">
        <v>60</v>
      </c>
      <c r="D32" s="9">
        <v>0</v>
      </c>
      <c r="E32" s="10">
        <v>103.84</v>
      </c>
      <c r="F32" s="4">
        <v>264.47800000000001</v>
      </c>
      <c r="G32" s="5">
        <v>167.02</v>
      </c>
      <c r="H32" s="19">
        <f t="shared" si="0"/>
        <v>1608.4360554699538</v>
      </c>
      <c r="I32" s="19">
        <v>47.78</v>
      </c>
      <c r="J32" s="12">
        <f t="shared" si="1"/>
        <v>460.13097072419106</v>
      </c>
      <c r="K32" s="11">
        <f t="shared" si="2"/>
        <v>8.2415551816421644</v>
      </c>
      <c r="L32" s="5">
        <v>0</v>
      </c>
      <c r="M32" s="5">
        <v>43.734999999999999</v>
      </c>
    </row>
    <row r="33" spans="2:13" ht="27.75" x14ac:dyDescent="0.4">
      <c r="B33" s="3" t="s">
        <v>28</v>
      </c>
      <c r="C33" s="3" t="s">
        <v>61</v>
      </c>
      <c r="D33" s="9">
        <v>14.07</v>
      </c>
      <c r="E33" s="10">
        <v>108.81</v>
      </c>
      <c r="F33" s="4">
        <v>244.07499999999999</v>
      </c>
      <c r="G33" s="5">
        <v>83.73</v>
      </c>
      <c r="H33" s="19">
        <f t="shared" si="0"/>
        <v>681.39648437500011</v>
      </c>
      <c r="I33" s="19">
        <v>65.91</v>
      </c>
      <c r="J33" s="12">
        <f t="shared" si="1"/>
        <v>605.73476702508958</v>
      </c>
      <c r="K33" s="11">
        <f t="shared" si="2"/>
        <v>10.849512042232927</v>
      </c>
      <c r="L33" s="5">
        <v>43.781999999999996</v>
      </c>
      <c r="M33" s="5">
        <v>46.871000000000002</v>
      </c>
    </row>
    <row r="34" spans="2:13" ht="55.5" x14ac:dyDescent="0.4">
      <c r="B34" s="3" t="s">
        <v>29</v>
      </c>
      <c r="C34" s="3" t="s">
        <v>62</v>
      </c>
      <c r="D34" s="9">
        <v>0.82</v>
      </c>
      <c r="E34" s="10">
        <v>139.88</v>
      </c>
      <c r="F34" s="4">
        <v>189.904</v>
      </c>
      <c r="G34" s="5">
        <v>48.03</v>
      </c>
      <c r="H34" s="19">
        <f t="shared" si="0"/>
        <v>341.36460554371007</v>
      </c>
      <c r="I34" s="19">
        <v>76.144999999999996</v>
      </c>
      <c r="J34" s="12">
        <f t="shared" si="1"/>
        <v>544.35945095796399</v>
      </c>
      <c r="K34" s="11">
        <f t="shared" si="2"/>
        <v>9.7501988328616207</v>
      </c>
      <c r="L34" s="5">
        <v>5.952</v>
      </c>
      <c r="M34" s="5">
        <v>55.991999999999997</v>
      </c>
    </row>
    <row r="35" spans="2:13" ht="27.75" x14ac:dyDescent="0.4">
      <c r="B35" s="3" t="s">
        <v>30</v>
      </c>
      <c r="C35" s="3" t="s">
        <v>31</v>
      </c>
      <c r="D35" s="9">
        <v>58.46</v>
      </c>
      <c r="E35" s="10">
        <v>43.31</v>
      </c>
      <c r="F35" s="4">
        <v>152.75700000000001</v>
      </c>
      <c r="G35" s="5">
        <v>29.31</v>
      </c>
      <c r="H35" s="19">
        <f t="shared" si="0"/>
        <v>288.00235825881884</v>
      </c>
      <c r="I35" s="19">
        <v>0</v>
      </c>
      <c r="J35" s="12">
        <f t="shared" si="1"/>
        <v>0</v>
      </c>
      <c r="K35" s="11">
        <f t="shared" si="2"/>
        <v>0</v>
      </c>
      <c r="L35" s="5">
        <v>101.94199999999999</v>
      </c>
      <c r="M35" s="5">
        <v>32.223999999999997</v>
      </c>
    </row>
    <row r="36" spans="2:13" ht="27.75" x14ac:dyDescent="0.4">
      <c r="B36" s="3" t="s">
        <v>32</v>
      </c>
      <c r="C36" s="3" t="s">
        <v>63</v>
      </c>
      <c r="D36" s="9">
        <v>2.8</v>
      </c>
      <c r="E36" s="10">
        <v>214.57</v>
      </c>
      <c r="F36" s="4">
        <v>147.03399999999999</v>
      </c>
      <c r="G36" s="5">
        <v>72.42</v>
      </c>
      <c r="H36" s="19">
        <f t="shared" si="0"/>
        <v>333.16465013571326</v>
      </c>
      <c r="I36" s="19">
        <v>0</v>
      </c>
      <c r="J36" s="12">
        <f t="shared" si="1"/>
        <v>0</v>
      </c>
      <c r="K36" s="11">
        <f t="shared" si="2"/>
        <v>0</v>
      </c>
      <c r="L36" s="5">
        <v>10.284000000000001</v>
      </c>
      <c r="M36" s="5">
        <v>61.326000000000001</v>
      </c>
    </row>
    <row r="37" spans="2:13" ht="27.75" x14ac:dyDescent="0.4">
      <c r="B37" s="3" t="s">
        <v>33</v>
      </c>
      <c r="C37" s="3" t="s">
        <v>34</v>
      </c>
      <c r="D37" s="9"/>
      <c r="E37" s="10">
        <v>136.65</v>
      </c>
      <c r="F37" s="4">
        <v>133.91</v>
      </c>
      <c r="G37" s="5">
        <v>4.63</v>
      </c>
      <c r="H37" s="19">
        <f t="shared" si="0"/>
        <v>33.882180753750454</v>
      </c>
      <c r="I37" s="19">
        <v>57.418999999999997</v>
      </c>
      <c r="J37" s="12">
        <f t="shared" si="1"/>
        <v>420.19026710574457</v>
      </c>
      <c r="K37" s="11">
        <f t="shared" si="2"/>
        <v>7.5261642738165913</v>
      </c>
      <c r="L37" s="5">
        <v>0</v>
      </c>
      <c r="M37" s="5">
        <v>70.926000000000002</v>
      </c>
    </row>
    <row r="38" spans="2:13" ht="27.75" x14ac:dyDescent="0.4">
      <c r="B38" s="3" t="s">
        <v>35</v>
      </c>
      <c r="C38" s="3" t="s">
        <v>36</v>
      </c>
      <c r="D38" s="9"/>
      <c r="E38" s="10">
        <v>78</v>
      </c>
      <c r="F38" s="4">
        <v>61.747999999999998</v>
      </c>
      <c r="G38" s="5">
        <v>2.67</v>
      </c>
      <c r="H38" s="19">
        <f t="shared" si="0"/>
        <v>34.230769230769234</v>
      </c>
      <c r="I38" s="19">
        <v>32.832000000000001</v>
      </c>
      <c r="J38" s="12">
        <f t="shared" si="1"/>
        <v>420.92307692307696</v>
      </c>
      <c r="K38" s="11">
        <f t="shared" si="2"/>
        <v>7.5392898683352305</v>
      </c>
      <c r="L38" s="5">
        <v>0</v>
      </c>
      <c r="M38" s="5">
        <v>26.18</v>
      </c>
    </row>
    <row r="39" spans="2:13" ht="55.5" x14ac:dyDescent="0.4">
      <c r="B39" s="3" t="s">
        <v>37</v>
      </c>
      <c r="C39" s="3" t="s">
        <v>64</v>
      </c>
      <c r="D39" s="9"/>
      <c r="E39" s="10">
        <v>42.31</v>
      </c>
      <c r="F39" s="4">
        <v>70.905000000000001</v>
      </c>
      <c r="G39" s="5">
        <v>32.92</v>
      </c>
      <c r="H39" s="19">
        <f t="shared" si="0"/>
        <v>778.06665090995045</v>
      </c>
      <c r="I39" s="19">
        <v>16.920000000000002</v>
      </c>
      <c r="J39" s="12">
        <f t="shared" si="1"/>
        <v>399.90545970219807</v>
      </c>
      <c r="K39" s="11">
        <f t="shared" si="2"/>
        <v>7.1628365036771617</v>
      </c>
      <c r="L39" s="5">
        <v>0</v>
      </c>
      <c r="M39" s="5">
        <v>16.559000000000001</v>
      </c>
    </row>
    <row r="40" spans="2:13" ht="27.75" x14ac:dyDescent="0.4">
      <c r="B40" s="3" t="s">
        <v>38</v>
      </c>
      <c r="C40" s="3" t="s">
        <v>39</v>
      </c>
      <c r="D40" s="9"/>
      <c r="E40" s="10">
        <v>37.520000000000003</v>
      </c>
      <c r="F40" s="4">
        <v>39.914999999999999</v>
      </c>
      <c r="G40" s="5">
        <v>39.9</v>
      </c>
      <c r="H40" s="19">
        <f t="shared" si="0"/>
        <v>1063.4328358208952</v>
      </c>
      <c r="I40" s="19">
        <v>11.590999999999999</v>
      </c>
      <c r="J40" s="12">
        <f t="shared" si="1"/>
        <v>308.92857142857139</v>
      </c>
      <c r="K40" s="11">
        <f t="shared" si="2"/>
        <v>5.5333199254274792</v>
      </c>
      <c r="L40" s="5">
        <v>0</v>
      </c>
      <c r="M40" s="5">
        <v>13.513</v>
      </c>
    </row>
    <row r="41" spans="2:13" ht="27.75" x14ac:dyDescent="0.4">
      <c r="B41" s="3" t="s">
        <v>40</v>
      </c>
      <c r="C41" s="3" t="s">
        <v>41</v>
      </c>
      <c r="D41" s="9"/>
      <c r="E41" s="10">
        <v>32.35</v>
      </c>
      <c r="F41" s="4">
        <v>46.67</v>
      </c>
      <c r="G41" s="5">
        <v>13.59</v>
      </c>
      <c r="H41" s="19">
        <f t="shared" si="0"/>
        <v>420.09273570324575</v>
      </c>
      <c r="I41" s="19">
        <v>7.0060000000000002</v>
      </c>
      <c r="J41" s="12">
        <f t="shared" si="1"/>
        <v>216.56877897990725</v>
      </c>
      <c r="K41" s="11">
        <f t="shared" si="2"/>
        <v>3.8790337015885061</v>
      </c>
      <c r="L41" s="5">
        <v>0</v>
      </c>
      <c r="M41" s="5">
        <v>25.279</v>
      </c>
    </row>
    <row r="42" spans="2:13" ht="27.75" x14ac:dyDescent="0.4">
      <c r="B42" s="3" t="s">
        <v>42</v>
      </c>
      <c r="C42" s="3" t="s">
        <v>43</v>
      </c>
      <c r="D42" s="9"/>
      <c r="E42" s="10">
        <v>11.29</v>
      </c>
      <c r="F42" s="4">
        <v>11.981</v>
      </c>
      <c r="G42" s="5">
        <v>0.191</v>
      </c>
      <c r="H42" s="19">
        <f t="shared" si="0"/>
        <v>16.917626217891943</v>
      </c>
      <c r="I42" s="19">
        <v>3.617</v>
      </c>
      <c r="J42" s="12">
        <f t="shared" si="1"/>
        <v>320.37201062887516</v>
      </c>
      <c r="K42" s="11">
        <f t="shared" si="2"/>
        <v>5.7382870796458416</v>
      </c>
      <c r="L42" s="5">
        <v>0</v>
      </c>
      <c r="M42" s="5">
        <v>8.0619999999999994</v>
      </c>
    </row>
    <row r="43" spans="2:13" ht="27.75" x14ac:dyDescent="0.4">
      <c r="B43" s="20" t="s">
        <v>44</v>
      </c>
      <c r="C43" s="20" t="s">
        <v>45</v>
      </c>
      <c r="D43" s="21"/>
      <c r="E43" s="22">
        <v>37.700000000000003</v>
      </c>
      <c r="F43" s="23">
        <v>4.68</v>
      </c>
      <c r="G43" s="24">
        <v>4.53</v>
      </c>
      <c r="H43" s="25">
        <f t="shared" si="0"/>
        <v>120.15915119363395</v>
      </c>
      <c r="I43" s="25">
        <v>0</v>
      </c>
      <c r="J43" s="26">
        <f t="shared" si="1"/>
        <v>0</v>
      </c>
      <c r="K43" s="27">
        <f t="shared" si="2"/>
        <v>0</v>
      </c>
      <c r="L43" s="24">
        <v>0</v>
      </c>
      <c r="M43" s="24">
        <v>0</v>
      </c>
    </row>
    <row r="44" spans="2:13" ht="26.25" customHeight="1" x14ac:dyDescent="0.25">
      <c r="B44" s="28" t="s">
        <v>91</v>
      </c>
      <c r="C44" s="28"/>
      <c r="D44" s="29">
        <f>SUM(D12:D43)</f>
        <v>1147.5991999999997</v>
      </c>
      <c r="E44" s="29">
        <f t="shared" ref="E44:M44" si="3">SUM(E12:E43)</f>
        <v>19805.940000000006</v>
      </c>
      <c r="F44" s="29">
        <f t="shared" si="3"/>
        <v>50958.864999999998</v>
      </c>
      <c r="G44" s="29">
        <f t="shared" si="3"/>
        <v>23091.563999999998</v>
      </c>
      <c r="H44" s="29">
        <f t="shared" si="3"/>
        <v>25500.332510552602</v>
      </c>
      <c r="I44" s="29">
        <f t="shared" si="3"/>
        <v>12340.008000000002</v>
      </c>
      <c r="J44" s="29">
        <f t="shared" si="3"/>
        <v>14713.462145821863</v>
      </c>
      <c r="K44" s="29">
        <f t="shared" si="3"/>
        <v>263.5375966910953</v>
      </c>
      <c r="L44" s="29">
        <f t="shared" si="3"/>
        <v>5786.525999999998</v>
      </c>
      <c r="M44" s="29">
        <f t="shared" si="3"/>
        <v>7659.6730000000007</v>
      </c>
    </row>
    <row r="45" spans="2:13" ht="234" customHeight="1" x14ac:dyDescent="0.25">
      <c r="C45" s="30"/>
    </row>
  </sheetData>
  <mergeCells count="5">
    <mergeCell ref="L2:M3"/>
    <mergeCell ref="B5:M7"/>
    <mergeCell ref="B8:F8"/>
    <mergeCell ref="B9:F9"/>
    <mergeCell ref="C3:K3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 (3)</vt:lpstr>
      <vt:lpstr>Лист1 (2)</vt:lpstr>
      <vt:lpstr>'Лист1 (2)'!Область_печати</vt:lpstr>
      <vt:lpstr>'Лист1 (3)'!Область_печати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2022-07-29T08:27:33Z</dcterms:modified>
</cp:coreProperties>
</file>